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805" windowHeight="7020" tabRatio="602" activeTab="0"/>
  </bookViews>
  <sheets>
    <sheet name="BS" sheetId="1" r:id="rId1"/>
    <sheet name="P&amp;L" sheetId="2" r:id="rId2"/>
    <sheet name="Equity" sheetId="3" r:id="rId3"/>
    <sheet name="Cashflow" sheetId="4" r:id="rId4"/>
  </sheets>
  <definedNames>
    <definedName name="_xlnm.Print_Area" localSheetId="0">'BS'!$A$1:$F$47</definedName>
    <definedName name="_xlnm.Print_Area" localSheetId="3">'Cashflow'!$A$1:$G$39</definedName>
    <definedName name="_xlnm.Print_Area" localSheetId="2">'Equity'!$A$1:$G$39</definedName>
    <definedName name="_xlnm.Print_Area" localSheetId="1">'P&amp;L'!$A$1:$G$37</definedName>
  </definedNames>
  <calcPr fullCalcOnLoad="1"/>
</workbook>
</file>

<file path=xl/sharedStrings.xml><?xml version="1.0" encoding="utf-8"?>
<sst xmlns="http://schemas.openxmlformats.org/spreadsheetml/2006/main" count="140" uniqueCount="100">
  <si>
    <t>QUARTERLY REPORT</t>
  </si>
  <si>
    <t>Taxation</t>
  </si>
  <si>
    <t>Current Assets</t>
  </si>
  <si>
    <t>Shareholders' Funds</t>
  </si>
  <si>
    <t>Share Capital</t>
  </si>
  <si>
    <t>Reserves</t>
  </si>
  <si>
    <t>Current Liabilities</t>
  </si>
  <si>
    <t>Provision for Taxation</t>
  </si>
  <si>
    <t>RM'000</t>
  </si>
  <si>
    <t>Land and Development Expenditure</t>
  </si>
  <si>
    <t>Total</t>
  </si>
  <si>
    <t xml:space="preserve"> </t>
  </si>
  <si>
    <t>Cash, Bank Balances and Deposits</t>
  </si>
  <si>
    <t>Represented by :</t>
  </si>
  <si>
    <t>Property, Plant and Equipment</t>
  </si>
  <si>
    <t>N/A</t>
  </si>
  <si>
    <t>Profit from operations</t>
  </si>
  <si>
    <t>Revenue</t>
  </si>
  <si>
    <t>Profit before taxation</t>
  </si>
  <si>
    <t>The figures have not been audited.</t>
  </si>
  <si>
    <t>Other operating income</t>
  </si>
  <si>
    <t>Finance costs</t>
  </si>
  <si>
    <t>Basic</t>
  </si>
  <si>
    <t>Fully diluted</t>
  </si>
  <si>
    <t>As at 30 September 2002</t>
  </si>
  <si>
    <t>As at</t>
  </si>
  <si>
    <t>Operating expenses</t>
  </si>
  <si>
    <t>Receivables, Deposits and Prepayments</t>
  </si>
  <si>
    <t>Payables, Deposits and Accruals</t>
  </si>
  <si>
    <t>Condensed Consolidated Income Statements</t>
  </si>
  <si>
    <t>Condensed Consolidated Balance Sheets</t>
  </si>
  <si>
    <t>Share</t>
  </si>
  <si>
    <t>Reserve on</t>
  </si>
  <si>
    <t>Retained</t>
  </si>
  <si>
    <t>ended</t>
  </si>
  <si>
    <t>Condensed Consolidated Statements of Changes in Equity</t>
  </si>
  <si>
    <t>Reserve</t>
  </si>
  <si>
    <t xml:space="preserve">Condensed Consolidated Cash Flow Statements </t>
  </si>
  <si>
    <t xml:space="preserve">9 months </t>
  </si>
  <si>
    <t>Net change in cash &amp; cash equivalents</t>
  </si>
  <si>
    <t>Cash &amp; cash equivalents at end of period</t>
  </si>
  <si>
    <t>(The Condensed Consolidated Cash Flow Statements should be read in conjunction with the</t>
  </si>
  <si>
    <t xml:space="preserve">  Annual Financial Report for the year ended 31 December 2001.)</t>
  </si>
  <si>
    <t>Changes in working capital :-</t>
  </si>
  <si>
    <t>Net change in current assets</t>
  </si>
  <si>
    <t>Net change in current liabilities</t>
  </si>
  <si>
    <t>Net cash flows from/(used in) operating activities</t>
  </si>
  <si>
    <t>Investing activities</t>
  </si>
  <si>
    <t>OSK PROPERTY HOLDINGS BERHAD (201666-D)</t>
  </si>
  <si>
    <t>(Formerly known as TCL Premier Holdings Berhad)</t>
  </si>
  <si>
    <t>For the Third Quarter Ended 30 September 2002</t>
  </si>
  <si>
    <t>Long Term Liability - Deferred Taxation</t>
  </si>
  <si>
    <t>Amount Due from Ultimate Holding Company</t>
  </si>
  <si>
    <t>(As previously reported)</t>
  </si>
  <si>
    <t>Movement during the period</t>
  </si>
  <si>
    <t>Balance at 1/1/2002</t>
  </si>
  <si>
    <t>Balance at 30/9/2002</t>
  </si>
  <si>
    <t>Balance at 1/1/2001</t>
  </si>
  <si>
    <t>Balance at 30/9/2001</t>
  </si>
  <si>
    <t>2001 proposed final dividend</t>
  </si>
  <si>
    <t>Payment of 2001 final dividend</t>
  </si>
  <si>
    <t>Cash &amp; cash equivalents at beginning of period</t>
  </si>
  <si>
    <t>Profit for the period</t>
  </si>
  <si>
    <t>Earnings per share (sen)</t>
  </si>
  <si>
    <t>Adjusted balance at 1/1/2002</t>
  </si>
  <si>
    <t xml:space="preserve">restated (Note A1) </t>
  </si>
  <si>
    <t>30/9/2002</t>
  </si>
  <si>
    <t>30/9/2001</t>
  </si>
  <si>
    <t xml:space="preserve">Current </t>
  </si>
  <si>
    <t>quarter</t>
  </si>
  <si>
    <t>Comparative</t>
  </si>
  <si>
    <t>Current</t>
  </si>
  <si>
    <t>9 months</t>
  </si>
  <si>
    <t>Preceding</t>
  </si>
  <si>
    <t>31/12/2001</t>
  </si>
  <si>
    <t>Amount Due to Ultimate Holding Company</t>
  </si>
  <si>
    <t>For the 9 Months Ended 30 September 2002</t>
  </si>
  <si>
    <t>Net cash flows used in investing activities</t>
  </si>
  <si>
    <t>Investment in subsidiary</t>
  </si>
  <si>
    <t xml:space="preserve"> - General Accounts</t>
  </si>
  <si>
    <t xml:space="preserve"> - Segregated Accounts</t>
  </si>
  <si>
    <t>capital</t>
  </si>
  <si>
    <t>premium</t>
  </si>
  <si>
    <t>fund</t>
  </si>
  <si>
    <t>consolidation</t>
  </si>
  <si>
    <t>profits</t>
  </si>
  <si>
    <t xml:space="preserve">Current 9 months ended </t>
  </si>
  <si>
    <t xml:space="preserve">Preceding 9 months ended </t>
  </si>
  <si>
    <t>Adjustments for non-cash flow items :-</t>
  </si>
  <si>
    <t>Non-cash</t>
  </si>
  <si>
    <t>Non-operating</t>
  </si>
  <si>
    <t>Operating (loss)/profit before working capital changes</t>
  </si>
  <si>
    <t>(The Condensed Consolidated Statements of Changes in Equity should be read in conjunction with the Annual</t>
  </si>
  <si>
    <t xml:space="preserve">  Financial Report for the year ended 31 December 2001.)</t>
  </si>
  <si>
    <t>Goodwill on Consolidation</t>
  </si>
  <si>
    <t>Land Revaluation Surplus</t>
  </si>
  <si>
    <t xml:space="preserve">Net Current (Liabilities) / Assets </t>
  </si>
  <si>
    <t xml:space="preserve">(The Condensed Consolidated Balance Sheets should be read in conjunction with the Annual </t>
  </si>
  <si>
    <t>Financial Report for the year ended 31 December 2001.)</t>
  </si>
  <si>
    <t xml:space="preserve">(The Condensed Consolidated Income Statement should be read in conjunction with the Annual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</si>
</sst>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37" fontId="5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8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7" fontId="5" fillId="0" borderId="0" xfId="0" applyNumberFormat="1" applyFont="1" applyFill="1" applyBorder="1" applyAlignment="1">
      <alignment/>
    </xf>
    <xf numFmtId="37" fontId="5" fillId="0" borderId="1" xfId="0" applyNumberFormat="1" applyFont="1" applyFill="1" applyBorder="1" applyAlignment="1">
      <alignment/>
    </xf>
    <xf numFmtId="39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 wrapText="1"/>
    </xf>
    <xf numFmtId="186" fontId="5" fillId="0" borderId="0" xfId="0" applyNumberFormat="1" applyFont="1" applyFill="1" applyAlignment="1">
      <alignment horizontal="center"/>
    </xf>
    <xf numFmtId="37" fontId="2" fillId="0" borderId="0" xfId="15" applyNumberFormat="1" applyFont="1" applyFill="1" applyAlignment="1">
      <alignment vertical="center"/>
    </xf>
    <xf numFmtId="39" fontId="5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19" applyFont="1" applyFill="1" applyAlignment="1">
      <alignment horizontal="centerContinuous" vertical="center"/>
      <protection/>
    </xf>
    <xf numFmtId="37" fontId="2" fillId="0" borderId="0" xfId="19" applyFont="1" applyFill="1" applyAlignment="1">
      <alignment vertical="center"/>
      <protection/>
    </xf>
    <xf numFmtId="37" fontId="2" fillId="0" borderId="0" xfId="19" applyFont="1" applyFill="1" applyAlignment="1">
      <alignment horizontal="center" vertical="center"/>
      <protection/>
    </xf>
    <xf numFmtId="186" fontId="2" fillId="0" borderId="0" xfId="19" applyNumberFormat="1" applyFont="1" applyFill="1" applyAlignment="1">
      <alignment horizontal="center" vertical="center"/>
      <protection/>
    </xf>
    <xf numFmtId="37" fontId="2" fillId="0" borderId="1" xfId="19" applyFont="1" applyFill="1" applyBorder="1" applyAlignment="1">
      <alignment horizontal="center" vertical="center"/>
      <protection/>
    </xf>
    <xf numFmtId="37" fontId="2" fillId="0" borderId="0" xfId="19" applyFont="1" applyFill="1" applyBorder="1" applyAlignment="1">
      <alignment vertical="center"/>
      <protection/>
    </xf>
    <xf numFmtId="37" fontId="2" fillId="0" borderId="0" xfId="19" applyFont="1" applyFill="1" applyBorder="1" applyAlignment="1">
      <alignment horizontal="center" vertical="center"/>
      <protection/>
    </xf>
    <xf numFmtId="185" fontId="2" fillId="0" borderId="0" xfId="19" applyNumberFormat="1" applyFont="1" applyFill="1" applyAlignment="1">
      <alignment horizontal="center" vertical="center"/>
      <protection/>
    </xf>
    <xf numFmtId="185" fontId="2" fillId="0" borderId="0" xfId="19" applyNumberFormat="1" applyFont="1" applyFill="1" applyAlignment="1">
      <alignment vertical="center"/>
      <protection/>
    </xf>
    <xf numFmtId="171" fontId="2" fillId="0" borderId="0" xfId="15" applyFont="1" applyFill="1" applyAlignment="1">
      <alignment vertical="center"/>
    </xf>
    <xf numFmtId="37" fontId="2" fillId="0" borderId="2" xfId="19" applyFont="1" applyFill="1" applyBorder="1" applyAlignment="1">
      <alignment vertical="center"/>
      <protection/>
    </xf>
    <xf numFmtId="171" fontId="2" fillId="0" borderId="2" xfId="15" applyFont="1" applyFill="1" applyBorder="1" applyAlignment="1">
      <alignment vertical="center"/>
    </xf>
    <xf numFmtId="171" fontId="5" fillId="0" borderId="0" xfId="15" applyFont="1" applyFill="1" applyAlignment="1">
      <alignment/>
    </xf>
    <xf numFmtId="37" fontId="4" fillId="0" borderId="0" xfId="19" applyFont="1" applyFill="1" applyAlignment="1">
      <alignment horizontal="center" vertical="center"/>
      <protection/>
    </xf>
    <xf numFmtId="37" fontId="2" fillId="0" borderId="0" xfId="19" applyNumberFormat="1" applyFont="1" applyFill="1" applyAlignment="1">
      <alignment vertical="center"/>
      <protection/>
    </xf>
    <xf numFmtId="37" fontId="2" fillId="0" borderId="1" xfId="19" applyFont="1" applyFill="1" applyBorder="1" applyAlignment="1">
      <alignment vertical="center"/>
      <protection/>
    </xf>
    <xf numFmtId="37" fontId="2" fillId="0" borderId="1" xfId="19" applyNumberFormat="1" applyFont="1" applyFill="1" applyBorder="1" applyAlignment="1">
      <alignment vertical="center"/>
      <protection/>
    </xf>
    <xf numFmtId="37" fontId="2" fillId="0" borderId="0" xfId="19" applyNumberFormat="1" applyFont="1" applyFill="1" applyBorder="1" applyAlignment="1">
      <alignment vertical="center"/>
      <protection/>
    </xf>
    <xf numFmtId="171" fontId="2" fillId="0" borderId="0" xfId="15" applyFont="1" applyFill="1" applyBorder="1" applyAlignment="1">
      <alignment vertical="center"/>
    </xf>
    <xf numFmtId="14" fontId="5" fillId="0" borderId="1" xfId="0" applyNumberFormat="1" applyFont="1" applyFill="1" applyBorder="1" applyAlignment="1" quotePrefix="1">
      <alignment horizontal="center" wrapText="1"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4" xfId="15" applyNumberFormat="1" applyFont="1" applyFill="1" applyBorder="1" applyAlignment="1">
      <alignment/>
    </xf>
    <xf numFmtId="185" fontId="5" fillId="0" borderId="5" xfId="15" applyNumberFormat="1" applyFont="1" applyFill="1" applyBorder="1" applyAlignment="1">
      <alignment/>
    </xf>
    <xf numFmtId="185" fontId="5" fillId="0" borderId="6" xfId="15" applyNumberFormat="1" applyFont="1" applyFill="1" applyBorder="1" applyAlignment="1">
      <alignment/>
    </xf>
    <xf numFmtId="185" fontId="5" fillId="0" borderId="7" xfId="15" applyNumberFormat="1" applyFont="1" applyFill="1" applyBorder="1" applyAlignment="1">
      <alignment/>
    </xf>
    <xf numFmtId="185" fontId="5" fillId="0" borderId="8" xfId="15" applyNumberFormat="1" applyFont="1" applyFill="1" applyBorder="1" applyAlignment="1">
      <alignment/>
    </xf>
    <xf numFmtId="185" fontId="5" fillId="0" borderId="9" xfId="15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37" fontId="5" fillId="0" borderId="5" xfId="0" applyNumberFormat="1" applyFont="1" applyFill="1" applyBorder="1" applyAlignment="1">
      <alignment/>
    </xf>
    <xf numFmtId="37" fontId="5" fillId="0" borderId="6" xfId="0" applyNumberFormat="1" applyFont="1" applyFill="1" applyBorder="1" applyAlignment="1">
      <alignment/>
    </xf>
    <xf numFmtId="171" fontId="5" fillId="0" borderId="7" xfId="15" applyFont="1" applyFill="1" applyBorder="1" applyAlignment="1">
      <alignment/>
    </xf>
    <xf numFmtId="37" fontId="5" fillId="0" borderId="8" xfId="0" applyNumberFormat="1" applyFont="1" applyFill="1" applyBorder="1" applyAlignment="1">
      <alignment/>
    </xf>
    <xf numFmtId="37" fontId="5" fillId="0" borderId="9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86" fontId="7" fillId="0" borderId="0" xfId="0" applyNumberFormat="1" applyFont="1" applyFill="1" applyAlignment="1" quotePrefix="1">
      <alignment horizontal="center"/>
    </xf>
    <xf numFmtId="37" fontId="8" fillId="0" borderId="0" xfId="19" applyFont="1" applyFill="1" applyAlignment="1">
      <alignment vertical="center"/>
      <protection/>
    </xf>
    <xf numFmtId="37" fontId="8" fillId="0" borderId="0" xfId="19" applyFont="1" applyFill="1" applyAlignment="1" quotePrefix="1">
      <alignment vertical="center"/>
      <protection/>
    </xf>
    <xf numFmtId="37" fontId="3" fillId="0" borderId="0" xfId="20" applyNumberFormat="1" applyFont="1" applyFill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/>
      <protection/>
    </xf>
    <xf numFmtId="37" fontId="5" fillId="0" borderId="0" xfId="20" applyNumberFormat="1" applyFont="1" applyFill="1" applyAlignment="1">
      <alignment horizontal="centerContinuous" vertical="center"/>
      <protection/>
    </xf>
    <xf numFmtId="0" fontId="5" fillId="0" borderId="0" xfId="20" applyFont="1" applyFill="1" applyAlignment="1">
      <alignment vertical="center"/>
      <protection/>
    </xf>
    <xf numFmtId="186" fontId="5" fillId="0" borderId="0" xfId="20" applyNumberFormat="1" applyFont="1" applyFill="1" applyAlignment="1">
      <alignment horizontal="center" vertical="center"/>
      <protection/>
    </xf>
    <xf numFmtId="186" fontId="5" fillId="0" borderId="0" xfId="20" applyNumberFormat="1" applyFont="1" applyFill="1" applyAlignment="1">
      <alignment horizontal="centerContinuous" vertical="center"/>
      <protection/>
    </xf>
    <xf numFmtId="37" fontId="5" fillId="0" borderId="0" xfId="0" applyNumberFormat="1" applyFont="1" applyFill="1" applyAlignment="1">
      <alignment horizontal="center" vertical="center"/>
    </xf>
    <xf numFmtId="37" fontId="5" fillId="0" borderId="0" xfId="20" applyNumberFormat="1" applyFont="1" applyFill="1" applyAlignment="1">
      <alignment horizontal="left" vertical="center"/>
      <protection/>
    </xf>
    <xf numFmtId="37" fontId="5" fillId="0" borderId="1" xfId="19" applyNumberFormat="1" applyFont="1" applyFill="1" applyBorder="1" applyAlignment="1" quotePrefix="1">
      <alignment horizontal="center" vertical="center"/>
      <protection/>
    </xf>
    <xf numFmtId="37" fontId="5" fillId="0" borderId="0" xfId="20" applyNumberFormat="1" applyFont="1" applyFill="1" applyBorder="1" applyAlignment="1">
      <alignment horizontal="center" vertical="center"/>
      <protection/>
    </xf>
    <xf numFmtId="37" fontId="5" fillId="0" borderId="0" xfId="20" applyNumberFormat="1" applyFont="1" applyFill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37" fontId="5" fillId="0" borderId="0" xfId="20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20" applyFont="1" applyFill="1" applyAlignment="1">
      <alignment horizontal="center" vertical="center"/>
      <protection/>
    </xf>
    <xf numFmtId="37" fontId="5" fillId="0" borderId="1" xfId="20" applyNumberFormat="1" applyFont="1" applyFill="1" applyBorder="1" applyAlignment="1">
      <alignment vertical="center"/>
      <protection/>
    </xf>
    <xf numFmtId="37" fontId="5" fillId="0" borderId="11" xfId="20" applyNumberFormat="1" applyFont="1" applyFill="1" applyBorder="1" applyAlignment="1">
      <alignment vertical="center"/>
      <protection/>
    </xf>
    <xf numFmtId="185" fontId="5" fillId="0" borderId="0" xfId="15" applyNumberFormat="1" applyFont="1" applyFill="1" applyAlignment="1">
      <alignment horizontal="left" vertical="center"/>
    </xf>
    <xf numFmtId="171" fontId="5" fillId="0" borderId="0" xfId="15" applyFont="1" applyFill="1" applyAlignment="1">
      <alignment vertical="center"/>
    </xf>
    <xf numFmtId="171" fontId="5" fillId="0" borderId="11" xfId="15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7" fontId="5" fillId="0" borderId="0" xfId="15" applyNumberFormat="1" applyFont="1" applyFill="1" applyBorder="1" applyAlignment="1">
      <alignment vertical="center"/>
    </xf>
    <xf numFmtId="37" fontId="5" fillId="0" borderId="0" xfId="15" applyNumberFormat="1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5" fillId="0" borderId="2" xfId="15" applyNumberFormat="1" applyFont="1" applyFill="1" applyBorder="1" applyAlignment="1">
      <alignment vertical="center"/>
    </xf>
    <xf numFmtId="185" fontId="5" fillId="0" borderId="0" xfId="20" applyNumberFormat="1" applyFont="1" applyFill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workbookViewId="0" topLeftCell="A3">
      <selection activeCell="A46" sqref="A46"/>
    </sheetView>
  </sheetViews>
  <sheetFormatPr defaultColWidth="9.140625" defaultRowHeight="15" customHeight="1"/>
  <cols>
    <col min="1" max="1" width="2.00390625" style="9" customWidth="1"/>
    <col min="2" max="2" width="13.8515625" style="9" customWidth="1"/>
    <col min="3" max="3" width="17.28125" style="9" customWidth="1"/>
    <col min="4" max="4" width="22.421875" style="9" customWidth="1"/>
    <col min="5" max="5" width="15.140625" style="4" customWidth="1"/>
    <col min="6" max="6" width="15.28125" style="4" customWidth="1"/>
    <col min="7" max="7" width="5.8515625" style="9" customWidth="1"/>
    <col min="8" max="8" width="14.421875" style="9" customWidth="1"/>
    <col min="9" max="16384" width="9.140625" style="9" customWidth="1"/>
  </cols>
  <sheetData>
    <row r="1" spans="1:9" ht="15" customHeight="1">
      <c r="A1" s="2" t="str">
        <f>'P&amp;L'!A1</f>
        <v>OSK PROPERTY HOLDINGS BERHAD (201666-D)</v>
      </c>
      <c r="I1" s="11"/>
    </row>
    <row r="2" ht="15" customHeight="1">
      <c r="A2" s="9" t="str">
        <f>'P&amp;L'!A2</f>
        <v>(Formerly known as TCL Premier Holdings Berhad)</v>
      </c>
    </row>
    <row r="3" ht="15" customHeight="1">
      <c r="A3" s="1" t="s">
        <v>0</v>
      </c>
    </row>
    <row r="4" ht="15" customHeight="1">
      <c r="A4" s="1"/>
    </row>
    <row r="5" ht="15" customHeight="1">
      <c r="A5" s="2" t="s">
        <v>30</v>
      </c>
    </row>
    <row r="6" ht="15" customHeight="1">
      <c r="A6" s="2" t="s">
        <v>24</v>
      </c>
    </row>
    <row r="7" spans="1:6" ht="15" customHeight="1">
      <c r="A7" s="3" t="s">
        <v>19</v>
      </c>
      <c r="E7" s="18" t="s">
        <v>25</v>
      </c>
      <c r="F7" s="18" t="s">
        <v>25</v>
      </c>
    </row>
    <row r="8" spans="5:6" ht="15" customHeight="1">
      <c r="E8" s="44" t="s">
        <v>66</v>
      </c>
      <c r="F8" s="44" t="s">
        <v>74</v>
      </c>
    </row>
    <row r="9" spans="5:6" ht="15" customHeight="1">
      <c r="E9" s="19" t="s">
        <v>8</v>
      </c>
      <c r="F9" s="19" t="s">
        <v>8</v>
      </c>
    </row>
    <row r="11" spans="1:6" ht="15" customHeight="1">
      <c r="A11" s="9" t="s">
        <v>14</v>
      </c>
      <c r="E11" s="45">
        <v>902</v>
      </c>
      <c r="F11" s="45">
        <v>0</v>
      </c>
    </row>
    <row r="12" spans="5:6" ht="7.5" customHeight="1">
      <c r="E12" s="45"/>
      <c r="F12" s="45"/>
    </row>
    <row r="13" spans="1:6" ht="15" customHeight="1">
      <c r="A13" s="9" t="s">
        <v>9</v>
      </c>
      <c r="E13" s="46">
        <v>94813</v>
      </c>
      <c r="F13" s="46">
        <v>0</v>
      </c>
    </row>
    <row r="14" spans="5:6" ht="7.5" customHeight="1">
      <c r="E14" s="46"/>
      <c r="F14" s="46"/>
    </row>
    <row r="15" spans="1:6" ht="15" customHeight="1">
      <c r="A15" s="9" t="s">
        <v>95</v>
      </c>
      <c r="E15" s="46">
        <v>71570</v>
      </c>
      <c r="F15" s="46">
        <v>0</v>
      </c>
    </row>
    <row r="16" spans="5:6" ht="7.5" customHeight="1">
      <c r="E16" s="46"/>
      <c r="F16" s="46"/>
    </row>
    <row r="17" spans="1:8" ht="15" customHeight="1">
      <c r="A17" s="9" t="s">
        <v>94</v>
      </c>
      <c r="E17" s="46">
        <v>50120</v>
      </c>
      <c r="F17" s="46">
        <v>0</v>
      </c>
      <c r="H17" s="13">
        <f>SUM(E11:E15)+E25</f>
        <v>209898</v>
      </c>
    </row>
    <row r="18" spans="1:8" ht="7.5" customHeight="1">
      <c r="A18" s="12"/>
      <c r="E18" s="46"/>
      <c r="F18" s="46"/>
      <c r="H18" s="13"/>
    </row>
    <row r="19" spans="1:6" ht="15" customHeight="1">
      <c r="A19" s="9" t="s">
        <v>2</v>
      </c>
      <c r="E19" s="46"/>
      <c r="F19" s="46"/>
    </row>
    <row r="20" spans="2:6" ht="15" customHeight="1">
      <c r="B20" s="9" t="s">
        <v>9</v>
      </c>
      <c r="E20" s="47">
        <v>4057</v>
      </c>
      <c r="F20" s="48">
        <v>0</v>
      </c>
    </row>
    <row r="21" spans="2:6" ht="15" customHeight="1">
      <c r="B21" s="9" t="s">
        <v>27</v>
      </c>
      <c r="E21" s="49">
        <f>22591+525+4+183+4846</f>
        <v>28149</v>
      </c>
      <c r="F21" s="50">
        <f>14859</f>
        <v>14859</v>
      </c>
    </row>
    <row r="22" spans="2:6" ht="15" customHeight="1">
      <c r="B22" s="9" t="s">
        <v>52</v>
      </c>
      <c r="E22" s="49">
        <v>0</v>
      </c>
      <c r="F22" s="50">
        <v>162789</v>
      </c>
    </row>
    <row r="23" spans="2:6" ht="15" customHeight="1">
      <c r="B23" s="9" t="s">
        <v>12</v>
      </c>
      <c r="D23" s="9" t="s">
        <v>79</v>
      </c>
      <c r="E23" s="49">
        <v>4599</v>
      </c>
      <c r="F23" s="50">
        <v>33432</v>
      </c>
    </row>
    <row r="24" spans="1:6" ht="15" customHeight="1">
      <c r="A24" s="12"/>
      <c r="D24" s="9" t="s">
        <v>80</v>
      </c>
      <c r="E24" s="51">
        <f>3900+6507-4599</f>
        <v>5808</v>
      </c>
      <c r="F24" s="52">
        <v>0</v>
      </c>
    </row>
    <row r="25" spans="1:8" ht="15" customHeight="1">
      <c r="A25" s="12"/>
      <c r="E25" s="53">
        <f>SUM(E20:E24)</f>
        <v>42613</v>
      </c>
      <c r="F25" s="53">
        <f>SUM(F20:F24)</f>
        <v>211080</v>
      </c>
      <c r="H25" s="13"/>
    </row>
    <row r="26" spans="1:6" ht="15" customHeight="1">
      <c r="A26" s="14" t="s">
        <v>6</v>
      </c>
      <c r="E26" s="15"/>
      <c r="F26" s="15"/>
    </row>
    <row r="27" spans="1:6" ht="15" customHeight="1">
      <c r="A27" s="12"/>
      <c r="B27" s="9" t="s">
        <v>28</v>
      </c>
      <c r="E27" s="54">
        <f>11164+289+550+11</f>
        <v>12014</v>
      </c>
      <c r="F27" s="55">
        <v>52</v>
      </c>
    </row>
    <row r="28" spans="1:6" ht="15" customHeight="1">
      <c r="A28" s="12"/>
      <c r="B28" s="9" t="s">
        <v>75</v>
      </c>
      <c r="E28" s="56">
        <v>42843</v>
      </c>
      <c r="F28" s="57">
        <v>0</v>
      </c>
    </row>
    <row r="29" spans="1:6" ht="15" customHeight="1">
      <c r="A29" s="12"/>
      <c r="B29" s="9" t="s">
        <v>7</v>
      </c>
      <c r="E29" s="58">
        <v>2577</v>
      </c>
      <c r="F29" s="59">
        <v>353</v>
      </c>
    </row>
    <row r="30" spans="1:6" ht="15" customHeight="1">
      <c r="A30" s="12"/>
      <c r="E30" s="15">
        <f>SUM(E27:E29)</f>
        <v>57434</v>
      </c>
      <c r="F30" s="15">
        <f>SUM(F27:F29)</f>
        <v>405</v>
      </c>
    </row>
    <row r="31" ht="6.75" customHeight="1">
      <c r="A31" s="12"/>
    </row>
    <row r="32" spans="1:6" ht="15" customHeight="1">
      <c r="A32" s="14" t="s">
        <v>96</v>
      </c>
      <c r="E32" s="4">
        <f>E25-E30</f>
        <v>-14821</v>
      </c>
      <c r="F32" s="4">
        <f>F25-F30</f>
        <v>210675</v>
      </c>
    </row>
    <row r="33" ht="7.5" customHeight="1">
      <c r="A33" s="14"/>
    </row>
    <row r="34" spans="1:6" ht="15" customHeight="1" thickBot="1">
      <c r="A34" s="12"/>
      <c r="E34" s="8">
        <f>SUM(E11:E17)+E32</f>
        <v>202584</v>
      </c>
      <c r="F34" s="8">
        <f>SUM(F11:F17)+F32</f>
        <v>210675</v>
      </c>
    </row>
    <row r="35" ht="15" customHeight="1" thickTop="1">
      <c r="A35" s="12"/>
    </row>
    <row r="36" spans="1:4" ht="15" customHeight="1">
      <c r="A36" s="2" t="s">
        <v>13</v>
      </c>
      <c r="B36" s="14"/>
      <c r="C36" s="14"/>
      <c r="D36" s="14"/>
    </row>
    <row r="37" spans="1:6" ht="15" customHeight="1">
      <c r="A37" s="14" t="s">
        <v>4</v>
      </c>
      <c r="B37" s="14"/>
      <c r="C37" s="14"/>
      <c r="D37" s="14"/>
      <c r="E37" s="54">
        <v>99996</v>
      </c>
      <c r="F37" s="55">
        <v>99996</v>
      </c>
    </row>
    <row r="38" spans="1:6" ht="15" customHeight="1">
      <c r="A38" s="14" t="s">
        <v>5</v>
      </c>
      <c r="B38" s="14"/>
      <c r="C38" s="14"/>
      <c r="D38" s="14"/>
      <c r="E38" s="58">
        <f>16157+86391</f>
        <v>102548</v>
      </c>
      <c r="F38" s="59">
        <f>99879+10800</f>
        <v>110679</v>
      </c>
    </row>
    <row r="39" spans="1:6" ht="15" customHeight="1">
      <c r="A39" s="14" t="s">
        <v>3</v>
      </c>
      <c r="E39" s="4">
        <f>SUM(E37:E38)</f>
        <v>202544</v>
      </c>
      <c r="F39" s="4">
        <f>SUM(F37:F38)</f>
        <v>210675</v>
      </c>
    </row>
    <row r="40" ht="7.5" customHeight="1">
      <c r="A40" s="14"/>
    </row>
    <row r="41" spans="1:6" ht="15" customHeight="1">
      <c r="A41" s="9" t="s">
        <v>51</v>
      </c>
      <c r="E41" s="4">
        <v>40</v>
      </c>
      <c r="F41" s="37">
        <v>0</v>
      </c>
    </row>
    <row r="42" ht="7.5" customHeight="1"/>
    <row r="43" spans="5:8" ht="15" customHeight="1" thickBot="1">
      <c r="E43" s="8">
        <f>SUM(E39:E41)</f>
        <v>202584</v>
      </c>
      <c r="F43" s="8">
        <f>SUM(F39:F41)</f>
        <v>210675</v>
      </c>
      <c r="H43" s="10"/>
    </row>
    <row r="44" ht="15" customHeight="1" thickTop="1"/>
    <row r="46" ht="15" customHeight="1">
      <c r="A46" s="3" t="s">
        <v>97</v>
      </c>
    </row>
    <row r="47" ht="15" customHeight="1">
      <c r="A47" s="3" t="s">
        <v>98</v>
      </c>
    </row>
    <row r="49" spans="5:6" ht="15" customHeight="1">
      <c r="E49" s="37"/>
      <c r="F49" s="37"/>
    </row>
  </sheetData>
  <printOptions horizontalCentered="1"/>
  <pageMargins left="0.55" right="0.35" top="0.75" bottom="0.2" header="0.5" footer="0.5"/>
  <pageSetup fitToHeight="1" fitToWidth="1" horizontalDpi="300" verticalDpi="300" orientation="portrait" paperSize="9" r:id="rId1"/>
  <headerFooter alignWithMargins="0">
    <oddFooter>&amp;C
&amp;"Times New Roman,Regular"&amp;12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29">
      <selection activeCell="C40" sqref="C40"/>
    </sheetView>
  </sheetViews>
  <sheetFormatPr defaultColWidth="9.140625" defaultRowHeight="15" customHeight="1"/>
  <cols>
    <col min="1" max="1" width="3.421875" style="3" customWidth="1"/>
    <col min="2" max="2" width="34.140625" style="3" customWidth="1"/>
    <col min="3" max="3" width="4.00390625" style="3" customWidth="1"/>
    <col min="4" max="7" width="12.421875" style="4" customWidth="1"/>
    <col min="8" max="16384" width="9.140625" style="3" customWidth="1"/>
  </cols>
  <sheetData>
    <row r="1" ht="15" customHeight="1">
      <c r="A1" s="2" t="s">
        <v>48</v>
      </c>
    </row>
    <row r="2" ht="15" customHeight="1">
      <c r="A2" s="9" t="s">
        <v>49</v>
      </c>
    </row>
    <row r="3" ht="15" customHeight="1">
      <c r="G3" s="5"/>
    </row>
    <row r="4" ht="15" customHeight="1">
      <c r="A4" s="1" t="s">
        <v>29</v>
      </c>
    </row>
    <row r="5" ht="15" customHeight="1">
      <c r="A5" s="1" t="s">
        <v>50</v>
      </c>
    </row>
    <row r="8" spans="4:7" s="60" customFormat="1" ht="15" customHeight="1">
      <c r="D8" s="20" t="s">
        <v>68</v>
      </c>
      <c r="E8" s="20" t="s">
        <v>70</v>
      </c>
      <c r="F8" s="20" t="s">
        <v>71</v>
      </c>
      <c r="G8" s="20" t="s">
        <v>73</v>
      </c>
    </row>
    <row r="9" spans="4:7" s="60" customFormat="1" ht="15" customHeight="1">
      <c r="D9" s="20" t="s">
        <v>69</v>
      </c>
      <c r="E9" s="20" t="s">
        <v>69</v>
      </c>
      <c r="F9" s="20" t="s">
        <v>72</v>
      </c>
      <c r="G9" s="20" t="s">
        <v>72</v>
      </c>
    </row>
    <row r="10" spans="4:7" s="60" customFormat="1" ht="15" customHeight="1">
      <c r="D10" s="20" t="s">
        <v>34</v>
      </c>
      <c r="E10" s="20" t="s">
        <v>34</v>
      </c>
      <c r="F10" s="20" t="s">
        <v>34</v>
      </c>
      <c r="G10" s="20" t="s">
        <v>34</v>
      </c>
    </row>
    <row r="11" spans="4:7" s="60" customFormat="1" ht="15" customHeight="1">
      <c r="D11" s="61" t="s">
        <v>66</v>
      </c>
      <c r="E11" s="61" t="s">
        <v>67</v>
      </c>
      <c r="F11" s="61" t="s">
        <v>66</v>
      </c>
      <c r="G11" s="61" t="s">
        <v>67</v>
      </c>
    </row>
    <row r="12" spans="4:7" ht="15" customHeight="1">
      <c r="D12" s="18" t="s">
        <v>8</v>
      </c>
      <c r="E12" s="18" t="s">
        <v>8</v>
      </c>
      <c r="F12" s="18" t="s">
        <v>8</v>
      </c>
      <c r="G12" s="18" t="s">
        <v>8</v>
      </c>
    </row>
    <row r="13" spans="4:7" ht="15" customHeight="1">
      <c r="D13" s="18"/>
      <c r="E13" s="18"/>
      <c r="F13" s="18"/>
      <c r="G13" s="18"/>
    </row>
    <row r="14" spans="1:7" ht="15" customHeight="1">
      <c r="A14" s="3" t="s">
        <v>17</v>
      </c>
      <c r="D14" s="5">
        <v>10332</v>
      </c>
      <c r="E14" s="5">
        <v>1633</v>
      </c>
      <c r="F14" s="5">
        <v>13169</v>
      </c>
      <c r="G14" s="5">
        <v>6793</v>
      </c>
    </row>
    <row r="15" spans="4:7" ht="15" customHeight="1">
      <c r="D15" s="5"/>
      <c r="E15" s="5"/>
      <c r="F15" s="5"/>
      <c r="G15" s="5"/>
    </row>
    <row r="16" spans="1:7" ht="15" customHeight="1">
      <c r="A16" s="3" t="s">
        <v>26</v>
      </c>
      <c r="D16" s="6">
        <v>-8967</v>
      </c>
      <c r="E16" s="6">
        <v>-595</v>
      </c>
      <c r="F16" s="6">
        <v>-9039</v>
      </c>
      <c r="G16" s="6">
        <v>-3217</v>
      </c>
    </row>
    <row r="17" spans="4:7" ht="15" customHeight="1">
      <c r="D17" s="6"/>
      <c r="E17" s="6"/>
      <c r="F17" s="6"/>
      <c r="G17" s="6"/>
    </row>
    <row r="18" spans="1:7" ht="15" customHeight="1">
      <c r="A18" s="3" t="s">
        <v>20</v>
      </c>
      <c r="D18" s="5">
        <v>41</v>
      </c>
      <c r="E18" s="5">
        <v>275</v>
      </c>
      <c r="F18" s="5">
        <v>41</v>
      </c>
      <c r="G18" s="5">
        <v>319</v>
      </c>
    </row>
    <row r="19" spans="4:7" ht="15" customHeight="1">
      <c r="D19" s="7"/>
      <c r="E19" s="7"/>
      <c r="F19" s="7"/>
      <c r="G19" s="7"/>
    </row>
    <row r="20" spans="1:7" ht="15" customHeight="1">
      <c r="A20" s="3" t="s">
        <v>16</v>
      </c>
      <c r="D20" s="4">
        <f>SUM(D14:D19)</f>
        <v>1406</v>
      </c>
      <c r="E20" s="4">
        <f>SUM(E14:E19)</f>
        <v>1313</v>
      </c>
      <c r="F20" s="4">
        <f>SUM(F14:F19)</f>
        <v>4171</v>
      </c>
      <c r="G20" s="4">
        <f>SUM(G14:G19)</f>
        <v>3895</v>
      </c>
    </row>
    <row r="22" spans="1:7" ht="15" customHeight="1">
      <c r="A22" s="3" t="s">
        <v>21</v>
      </c>
      <c r="D22" s="37">
        <v>0</v>
      </c>
      <c r="E22" s="37">
        <v>0</v>
      </c>
      <c r="F22" s="37">
        <v>0</v>
      </c>
      <c r="G22" s="4">
        <v>-1</v>
      </c>
    </row>
    <row r="23" spans="4:7" ht="15" customHeight="1">
      <c r="D23" s="16"/>
      <c r="E23" s="16"/>
      <c r="F23" s="16"/>
      <c r="G23" s="16"/>
    </row>
    <row r="24" spans="1:7" ht="15" customHeight="1">
      <c r="A24" s="3" t="s">
        <v>18</v>
      </c>
      <c r="D24" s="4">
        <f>SUM(D20:D23)</f>
        <v>1406</v>
      </c>
      <c r="E24" s="4">
        <f>SUM(E20:E23)</f>
        <v>1313</v>
      </c>
      <c r="F24" s="4">
        <f>SUM(F20:F23)</f>
        <v>4171</v>
      </c>
      <c r="G24" s="4">
        <f>SUM(G20:G23)</f>
        <v>3894</v>
      </c>
    </row>
    <row r="26" spans="1:7" ht="15" customHeight="1">
      <c r="A26" s="3" t="s">
        <v>1</v>
      </c>
      <c r="D26" s="4">
        <v>-720</v>
      </c>
      <c r="E26" s="4">
        <v>-426</v>
      </c>
      <c r="F26" s="4">
        <v>-1502</v>
      </c>
      <c r="G26" s="4">
        <v>-378</v>
      </c>
    </row>
    <row r="27" spans="4:7" ht="15" customHeight="1">
      <c r="D27" s="16"/>
      <c r="E27" s="3"/>
      <c r="F27" s="3"/>
      <c r="G27" s="3"/>
    </row>
    <row r="28" spans="1:7" ht="15" customHeight="1" thickBot="1">
      <c r="A28" s="3" t="s">
        <v>62</v>
      </c>
      <c r="D28" s="8">
        <f>SUM(D24:D27)</f>
        <v>686</v>
      </c>
      <c r="E28" s="8">
        <f>SUM(E24:E27)</f>
        <v>887</v>
      </c>
      <c r="F28" s="8">
        <f>SUM(F24:F27)</f>
        <v>2669</v>
      </c>
      <c r="G28" s="8">
        <f>SUM(G24:G26)</f>
        <v>3516</v>
      </c>
    </row>
    <row r="29" ht="15" customHeight="1" thickTop="1"/>
    <row r="30" ht="15" customHeight="1">
      <c r="A30" s="3" t="s">
        <v>63</v>
      </c>
    </row>
    <row r="31" spans="2:7" ht="15" customHeight="1">
      <c r="B31" s="3" t="s">
        <v>22</v>
      </c>
      <c r="D31" s="17">
        <f>D28/99996*100</f>
        <v>0.6860274410976439</v>
      </c>
      <c r="E31" s="17">
        <f>E28/99996*100</f>
        <v>0.8870354814192568</v>
      </c>
      <c r="F31" s="17">
        <f>F28/99996*100</f>
        <v>2.6691067642705706</v>
      </c>
      <c r="G31" s="17">
        <f>G28/99996*100</f>
        <v>3.5161406456258253</v>
      </c>
    </row>
    <row r="32" spans="2:7" ht="15" customHeight="1" thickBot="1">
      <c r="B32" s="3" t="s">
        <v>23</v>
      </c>
      <c r="D32" s="22" t="s">
        <v>15</v>
      </c>
      <c r="E32" s="22" t="s">
        <v>15</v>
      </c>
      <c r="F32" s="22" t="s">
        <v>15</v>
      </c>
      <c r="G32" s="22" t="s">
        <v>15</v>
      </c>
    </row>
    <row r="33" ht="15" customHeight="1" thickTop="1"/>
    <row r="36" ht="15" customHeight="1">
      <c r="A36" s="3" t="s">
        <v>99</v>
      </c>
    </row>
    <row r="37" ht="15" customHeight="1">
      <c r="A37" s="3" t="s">
        <v>98</v>
      </c>
    </row>
  </sheetData>
  <printOptions horizontalCentered="1"/>
  <pageMargins left="0.75" right="0.5" top="0.75" bottom="0.5" header="0.5" footer="0.5"/>
  <pageSetup horizontalDpi="300" verticalDpi="300" orientation="portrait" r:id="rId1"/>
  <headerFooter alignWithMargins="0">
    <oddFooter>&amp;C
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21">
      <selection activeCell="A38" sqref="A38"/>
    </sheetView>
  </sheetViews>
  <sheetFormatPr defaultColWidth="8.28125" defaultRowHeight="15" customHeight="1"/>
  <cols>
    <col min="1" max="1" width="26.421875" style="26" customWidth="1"/>
    <col min="2" max="4" width="10.00390625" style="26" customWidth="1"/>
    <col min="5" max="5" width="11.8515625" style="26" customWidth="1"/>
    <col min="6" max="6" width="10.00390625" style="26" customWidth="1"/>
    <col min="7" max="7" width="10.8515625" style="26" customWidth="1"/>
    <col min="8" max="8" width="2.28125" style="26" customWidth="1"/>
    <col min="9" max="9" width="12.00390625" style="26" customWidth="1"/>
    <col min="10" max="16384" width="8.28125" style="26" customWidth="1"/>
  </cols>
  <sheetData>
    <row r="1" s="24" customFormat="1" ht="15" customHeight="1">
      <c r="A1" s="23" t="str">
        <f>'P&amp;L'!A1</f>
        <v>OSK PROPERTY HOLDINGS BERHAD (201666-D)</v>
      </c>
    </row>
    <row r="2" s="24" customFormat="1" ht="15" customHeight="1">
      <c r="A2" s="24" t="str">
        <f>'P&amp;L'!A2</f>
        <v>(Formerly known as TCL Premier Holdings Berhad)</v>
      </c>
    </row>
    <row r="3" s="24" customFormat="1" ht="15" customHeight="1"/>
    <row r="4" s="24" customFormat="1" ht="15" customHeight="1">
      <c r="A4" s="23" t="s">
        <v>35</v>
      </c>
    </row>
    <row r="5" s="24" customFormat="1" ht="15" customHeight="1">
      <c r="A5" s="23" t="s">
        <v>76</v>
      </c>
    </row>
    <row r="6" spans="1:8" ht="15" customHeight="1">
      <c r="A6" s="25"/>
      <c r="B6" s="25"/>
      <c r="C6" s="25"/>
      <c r="D6" s="25"/>
      <c r="E6" s="25"/>
      <c r="F6" s="25"/>
      <c r="G6" s="25"/>
      <c r="H6" s="25"/>
    </row>
    <row r="7" spans="1:8" ht="15" customHeight="1">
      <c r="A7" s="25"/>
      <c r="B7" s="25"/>
      <c r="C7" s="25"/>
      <c r="D7" s="25"/>
      <c r="E7" s="25"/>
      <c r="F7" s="25"/>
      <c r="G7" s="25"/>
      <c r="H7" s="25"/>
    </row>
    <row r="8" spans="2:6" ht="15" customHeight="1">
      <c r="B8" s="27" t="s">
        <v>31</v>
      </c>
      <c r="C8" s="27" t="s">
        <v>31</v>
      </c>
      <c r="D8" s="27" t="s">
        <v>36</v>
      </c>
      <c r="E8" s="27" t="s">
        <v>32</v>
      </c>
      <c r="F8" s="28" t="s">
        <v>33</v>
      </c>
    </row>
    <row r="9" spans="1:8" ht="15" customHeight="1">
      <c r="A9" s="62" t="s">
        <v>86</v>
      </c>
      <c r="B9" s="29" t="s">
        <v>81</v>
      </c>
      <c r="C9" s="29" t="s">
        <v>82</v>
      </c>
      <c r="D9" s="29" t="s">
        <v>83</v>
      </c>
      <c r="E9" s="29" t="s">
        <v>84</v>
      </c>
      <c r="F9" s="29" t="s">
        <v>85</v>
      </c>
      <c r="G9" s="29" t="s">
        <v>10</v>
      </c>
      <c r="H9" s="31"/>
    </row>
    <row r="10" spans="1:8" ht="15" customHeight="1">
      <c r="A10" s="63" t="s">
        <v>66</v>
      </c>
      <c r="B10" s="31" t="s">
        <v>8</v>
      </c>
      <c r="C10" s="31" t="s">
        <v>8</v>
      </c>
      <c r="D10" s="31" t="s">
        <v>8</v>
      </c>
      <c r="E10" s="31" t="s">
        <v>8</v>
      </c>
      <c r="F10" s="31" t="s">
        <v>8</v>
      </c>
      <c r="G10" s="31" t="s">
        <v>8</v>
      </c>
      <c r="H10" s="31"/>
    </row>
    <row r="11" spans="2:5" ht="15" customHeight="1">
      <c r="B11" s="27"/>
      <c r="C11" s="32"/>
      <c r="D11" s="33"/>
      <c r="E11" s="32"/>
    </row>
    <row r="12" spans="1:7" ht="15" customHeight="1">
      <c r="A12" s="26" t="s">
        <v>55</v>
      </c>
      <c r="B12" s="26">
        <v>99996</v>
      </c>
      <c r="C12" s="26">
        <v>16157</v>
      </c>
      <c r="D12" s="34">
        <v>0</v>
      </c>
      <c r="E12" s="34">
        <v>0</v>
      </c>
      <c r="F12" s="26">
        <f>83722</f>
        <v>83722</v>
      </c>
      <c r="G12" s="26">
        <f>SUM(B12:F12)</f>
        <v>199875</v>
      </c>
    </row>
    <row r="13" ht="15" customHeight="1">
      <c r="A13" s="26" t="s">
        <v>53</v>
      </c>
    </row>
    <row r="14" ht="15" customHeight="1">
      <c r="F14" s="39"/>
    </row>
    <row r="15" spans="1:9" ht="15" customHeight="1">
      <c r="A15" s="26" t="s">
        <v>59</v>
      </c>
      <c r="B15" s="34">
        <v>0</v>
      </c>
      <c r="C15" s="34">
        <v>0</v>
      </c>
      <c r="D15" s="34">
        <v>0</v>
      </c>
      <c r="E15" s="34">
        <v>0</v>
      </c>
      <c r="F15" s="21">
        <v>10800</v>
      </c>
      <c r="G15" s="26">
        <f>SUM(B15:F15)</f>
        <v>10800</v>
      </c>
      <c r="I15" s="38"/>
    </row>
    <row r="16" spans="1:9" ht="15" customHeight="1">
      <c r="A16" s="26" t="s">
        <v>65</v>
      </c>
      <c r="F16" s="39"/>
      <c r="I16" s="38"/>
    </row>
    <row r="17" spans="2:9" ht="15" customHeight="1">
      <c r="B17" s="40"/>
      <c r="C17" s="40"/>
      <c r="D17" s="40"/>
      <c r="E17" s="40"/>
      <c r="F17" s="41"/>
      <c r="G17" s="40"/>
      <c r="I17" s="38"/>
    </row>
    <row r="18" spans="1:9" ht="15" customHeight="1">
      <c r="A18" s="26" t="s">
        <v>64</v>
      </c>
      <c r="B18" s="30">
        <f aca="true" t="shared" si="0" ref="B18:G18">SUM(B12:B16)</f>
        <v>99996</v>
      </c>
      <c r="C18" s="30">
        <f t="shared" si="0"/>
        <v>16157</v>
      </c>
      <c r="D18" s="43">
        <f t="shared" si="0"/>
        <v>0</v>
      </c>
      <c r="E18" s="43">
        <f t="shared" si="0"/>
        <v>0</v>
      </c>
      <c r="F18" s="30">
        <f t="shared" si="0"/>
        <v>94522</v>
      </c>
      <c r="G18" s="30">
        <f t="shared" si="0"/>
        <v>210675</v>
      </c>
      <c r="I18" s="38"/>
    </row>
    <row r="19" spans="2:9" ht="15" customHeight="1">
      <c r="B19" s="30"/>
      <c r="C19" s="30"/>
      <c r="D19" s="30"/>
      <c r="E19" s="30"/>
      <c r="F19" s="42"/>
      <c r="G19" s="30"/>
      <c r="I19" s="38"/>
    </row>
    <row r="20" spans="1:9" ht="15" customHeight="1">
      <c r="A20" s="26" t="s">
        <v>60</v>
      </c>
      <c r="B20" s="34">
        <v>0</v>
      </c>
      <c r="C20" s="34">
        <v>0</v>
      </c>
      <c r="D20" s="34">
        <v>0</v>
      </c>
      <c r="E20" s="34">
        <v>0</v>
      </c>
      <c r="F20" s="21">
        <v>-10800</v>
      </c>
      <c r="G20" s="26">
        <f>SUM(B20:F20)</f>
        <v>-10800</v>
      </c>
      <c r="I20" s="38"/>
    </row>
    <row r="21" spans="2:9" ht="15" customHeight="1">
      <c r="B21" s="34"/>
      <c r="C21" s="34"/>
      <c r="D21" s="34"/>
      <c r="E21" s="34"/>
      <c r="I21" s="38"/>
    </row>
    <row r="22" spans="1:7" ht="15" customHeight="1">
      <c r="A22" s="26" t="s">
        <v>54</v>
      </c>
      <c r="B22" s="34">
        <f aca="true" t="shared" si="1" ref="B22:G22">B24-B18-B20</f>
        <v>0</v>
      </c>
      <c r="C22" s="34">
        <f t="shared" si="1"/>
        <v>0</v>
      </c>
      <c r="D22" s="34">
        <f t="shared" si="1"/>
        <v>0</v>
      </c>
      <c r="E22" s="34">
        <f t="shared" si="1"/>
        <v>0</v>
      </c>
      <c r="F22" s="21">
        <f t="shared" si="1"/>
        <v>2669</v>
      </c>
      <c r="G22" s="21">
        <f t="shared" si="1"/>
        <v>2669</v>
      </c>
    </row>
    <row r="23" spans="2:7" ht="15" customHeight="1">
      <c r="B23" s="39"/>
      <c r="C23" s="39"/>
      <c r="D23" s="39"/>
      <c r="E23" s="39"/>
      <c r="F23" s="39"/>
      <c r="G23" s="39"/>
    </row>
    <row r="24" spans="1:8" ht="15" customHeight="1" thickBot="1">
      <c r="A24" s="26" t="s">
        <v>56</v>
      </c>
      <c r="B24" s="35">
        <v>99996</v>
      </c>
      <c r="C24" s="35">
        <v>16157</v>
      </c>
      <c r="D24" s="36">
        <v>0</v>
      </c>
      <c r="E24" s="36">
        <v>0</v>
      </c>
      <c r="F24" s="35">
        <v>86391</v>
      </c>
      <c r="G24" s="35">
        <f>SUM(B24:F24)</f>
        <v>202544</v>
      </c>
      <c r="H24" s="30"/>
    </row>
    <row r="25" ht="15" customHeight="1" thickTop="1"/>
    <row r="27" spans="1:5" ht="15" customHeight="1">
      <c r="A27" s="62" t="s">
        <v>87</v>
      </c>
      <c r="B27" s="27"/>
      <c r="C27" s="32"/>
      <c r="D27" s="33"/>
      <c r="E27" s="32"/>
    </row>
    <row r="28" spans="1:5" ht="15" customHeight="1">
      <c r="A28" s="63" t="s">
        <v>67</v>
      </c>
      <c r="B28" s="27"/>
      <c r="C28" s="32"/>
      <c r="D28" s="33"/>
      <c r="E28" s="32"/>
    </row>
    <row r="30" spans="1:7" ht="15" customHeight="1">
      <c r="A30" s="26" t="s">
        <v>57</v>
      </c>
      <c r="B30" s="26">
        <v>99996</v>
      </c>
      <c r="C30" s="26">
        <v>16157</v>
      </c>
      <c r="D30" s="26">
        <v>497</v>
      </c>
      <c r="E30" s="26">
        <v>63</v>
      </c>
      <c r="F30" s="26">
        <f>101017</f>
        <v>101017</v>
      </c>
      <c r="G30" s="26">
        <f>SUM(B30:F30)</f>
        <v>217730</v>
      </c>
    </row>
    <row r="32" spans="1:7" ht="15" customHeight="1">
      <c r="A32" s="26" t="s">
        <v>54</v>
      </c>
      <c r="B32" s="34">
        <f>B34-B30</f>
        <v>0</v>
      </c>
      <c r="C32" s="34">
        <f>C34-C30</f>
        <v>0</v>
      </c>
      <c r="D32" s="21">
        <f>D34-D30</f>
        <v>-497</v>
      </c>
      <c r="E32" s="21">
        <f>E34-E30</f>
        <v>-63</v>
      </c>
      <c r="F32" s="21">
        <f>F34-F30</f>
        <v>3516</v>
      </c>
      <c r="G32" s="26">
        <f>SUM(B32:F32)</f>
        <v>2956</v>
      </c>
    </row>
    <row r="34" spans="1:7" ht="15" customHeight="1" thickBot="1">
      <c r="A34" s="26" t="s">
        <v>58</v>
      </c>
      <c r="B34" s="35">
        <v>99996</v>
      </c>
      <c r="C34" s="35">
        <v>16157</v>
      </c>
      <c r="D34" s="36">
        <v>0</v>
      </c>
      <c r="E34" s="36">
        <v>0</v>
      </c>
      <c r="F34" s="35">
        <f>93733+10800</f>
        <v>104533</v>
      </c>
      <c r="G34" s="35">
        <f>SUM(B34:F34)</f>
        <v>220686</v>
      </c>
    </row>
    <row r="35" ht="15" customHeight="1" thickTop="1">
      <c r="H35" s="30"/>
    </row>
    <row r="38" spans="1:2" ht="15" customHeight="1">
      <c r="A38" s="24" t="s">
        <v>92</v>
      </c>
      <c r="B38" s="24"/>
    </row>
    <row r="39" spans="1:2" ht="15" customHeight="1">
      <c r="A39" s="24" t="s">
        <v>93</v>
      </c>
      <c r="B39" s="24"/>
    </row>
  </sheetData>
  <printOptions/>
  <pageMargins left="0.75" right="0.4" top="0.75" bottom="0.5" header="0.5" footer="0.5"/>
  <pageSetup horizontalDpi="600" verticalDpi="600" orientation="portrait" paperSize="9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75" zoomScaleNormal="75" workbookViewId="0" topLeftCell="A35">
      <selection activeCell="K35" sqref="K35"/>
    </sheetView>
  </sheetViews>
  <sheetFormatPr defaultColWidth="9.140625" defaultRowHeight="15" customHeight="1"/>
  <cols>
    <col min="1" max="1" width="2.28125" style="67" customWidth="1"/>
    <col min="2" max="3" width="8.8515625" style="67" customWidth="1"/>
    <col min="4" max="4" width="30.7109375" style="67" customWidth="1"/>
    <col min="5" max="5" width="3.7109375" style="79" customWidth="1"/>
    <col min="6" max="7" width="13.28125" style="77" customWidth="1"/>
    <col min="8" max="8" width="2.00390625" style="67" customWidth="1"/>
    <col min="9" max="16384" width="8.8515625" style="67" customWidth="1"/>
  </cols>
  <sheetData>
    <row r="1" spans="1:7" s="3" customFormat="1" ht="15" customHeight="1">
      <c r="A1" s="2" t="str">
        <f>'P&amp;L'!A1</f>
        <v>OSK PROPERTY HOLDINGS BERHAD (201666-D)</v>
      </c>
      <c r="F1" s="4"/>
      <c r="G1" s="4"/>
    </row>
    <row r="2" spans="1:7" s="3" customFormat="1" ht="15" customHeight="1">
      <c r="A2" s="3" t="str">
        <f>'P&amp;L'!A2</f>
        <v>(Formerly known as TCL Premier Holdings Berhad)</v>
      </c>
      <c r="F2" s="5"/>
      <c r="G2" s="4"/>
    </row>
    <row r="3" spans="6:7" s="3" customFormat="1" ht="15" customHeight="1">
      <c r="F3" s="5"/>
      <c r="G3" s="4"/>
    </row>
    <row r="4" spans="1:7" s="3" customFormat="1" ht="15" customHeight="1">
      <c r="A4" s="1" t="s">
        <v>37</v>
      </c>
      <c r="F4" s="4"/>
      <c r="G4" s="4"/>
    </row>
    <row r="5" spans="1:7" s="3" customFormat="1" ht="15" customHeight="1">
      <c r="A5" s="1" t="s">
        <v>76</v>
      </c>
      <c r="F5" s="4"/>
      <c r="G5" s="4"/>
    </row>
    <row r="6" spans="1:7" ht="15" customHeight="1">
      <c r="A6" s="64"/>
      <c r="B6" s="65"/>
      <c r="C6" s="65"/>
      <c r="D6" s="65"/>
      <c r="E6" s="65"/>
      <c r="F6" s="66"/>
      <c r="G6" s="66"/>
    </row>
    <row r="7" spans="1:7" ht="15" customHeight="1">
      <c r="A7" s="64"/>
      <c r="B7" s="65"/>
      <c r="C7" s="65"/>
      <c r="D7" s="65"/>
      <c r="E7" s="65"/>
      <c r="F7" s="68" t="s">
        <v>71</v>
      </c>
      <c r="G7" s="69" t="s">
        <v>73</v>
      </c>
    </row>
    <row r="8" spans="2:7" ht="15" customHeight="1">
      <c r="B8" s="65"/>
      <c r="C8" s="65"/>
      <c r="D8" s="65"/>
      <c r="E8" s="65"/>
      <c r="F8" s="70" t="s">
        <v>38</v>
      </c>
      <c r="G8" s="70" t="s">
        <v>38</v>
      </c>
    </row>
    <row r="9" spans="2:7" ht="15" customHeight="1">
      <c r="B9" s="65"/>
      <c r="C9" s="65"/>
      <c r="D9" s="65"/>
      <c r="E9" s="65"/>
      <c r="F9" s="70" t="s">
        <v>34</v>
      </c>
      <c r="G9" s="70" t="s">
        <v>34</v>
      </c>
    </row>
    <row r="10" spans="1:7" ht="15" customHeight="1">
      <c r="A10" s="71"/>
      <c r="B10" s="65"/>
      <c r="C10" s="65"/>
      <c r="D10" s="65"/>
      <c r="E10" s="65"/>
      <c r="F10" s="72" t="s">
        <v>66</v>
      </c>
      <c r="G10" s="72" t="s">
        <v>67</v>
      </c>
    </row>
    <row r="11" spans="1:7" ht="15" customHeight="1">
      <c r="A11" s="71"/>
      <c r="B11" s="65"/>
      <c r="C11" s="65"/>
      <c r="D11" s="65"/>
      <c r="E11" s="65"/>
      <c r="F11" s="73" t="s">
        <v>8</v>
      </c>
      <c r="G11" s="73" t="s">
        <v>8</v>
      </c>
    </row>
    <row r="12" spans="1:5" ht="15" customHeight="1">
      <c r="A12" s="74"/>
      <c r="B12" s="75"/>
      <c r="C12" s="75"/>
      <c r="D12" s="75"/>
      <c r="E12" s="76"/>
    </row>
    <row r="13" spans="1:7" ht="15" customHeight="1">
      <c r="A13" s="78" t="s">
        <v>18</v>
      </c>
      <c r="B13" s="78"/>
      <c r="F13" s="77">
        <v>4171</v>
      </c>
      <c r="G13" s="77">
        <v>3894</v>
      </c>
    </row>
    <row r="14" spans="1:2" ht="15" customHeight="1">
      <c r="A14" s="78"/>
      <c r="B14" s="78"/>
    </row>
    <row r="15" spans="1:2" ht="15" customHeight="1">
      <c r="A15" s="78" t="s">
        <v>88</v>
      </c>
      <c r="B15" s="78"/>
    </row>
    <row r="16" spans="2:7" ht="15" customHeight="1">
      <c r="B16" s="67" t="s">
        <v>89</v>
      </c>
      <c r="F16" s="77">
        <v>1038</v>
      </c>
      <c r="G16" s="77">
        <v>330</v>
      </c>
    </row>
    <row r="17" spans="2:7" ht="15" customHeight="1">
      <c r="B17" s="67" t="s">
        <v>90</v>
      </c>
      <c r="F17" s="77">
        <v>-37506</v>
      </c>
      <c r="G17" s="77">
        <v>5076</v>
      </c>
    </row>
    <row r="18" spans="6:7" ht="15" customHeight="1">
      <c r="F18" s="80"/>
      <c r="G18" s="80"/>
    </row>
    <row r="19" spans="1:7" ht="15" customHeight="1">
      <c r="A19" s="78" t="s">
        <v>91</v>
      </c>
      <c r="F19" s="77">
        <f>SUM(F13:F18)</f>
        <v>-32297</v>
      </c>
      <c r="G19" s="77">
        <f>SUM(G13:G18)</f>
        <v>9300</v>
      </c>
    </row>
    <row r="20" ht="15" customHeight="1">
      <c r="A20" s="78"/>
    </row>
    <row r="21" ht="15" customHeight="1">
      <c r="A21" s="67" t="s">
        <v>43</v>
      </c>
    </row>
    <row r="22" spans="2:7" ht="15" customHeight="1">
      <c r="B22" s="67" t="s">
        <v>44</v>
      </c>
      <c r="F22" s="77">
        <v>139634</v>
      </c>
      <c r="G22" s="77">
        <v>-49648</v>
      </c>
    </row>
    <row r="23" spans="2:7" ht="15" customHeight="1">
      <c r="B23" s="67" t="s">
        <v>45</v>
      </c>
      <c r="F23" s="77">
        <v>57030</v>
      </c>
      <c r="G23" s="77">
        <v>-30850</v>
      </c>
    </row>
    <row r="24" spans="6:7" ht="15" customHeight="1">
      <c r="F24" s="80"/>
      <c r="G24" s="80"/>
    </row>
    <row r="25" spans="1:7" ht="15" customHeight="1">
      <c r="A25" s="78" t="s">
        <v>46</v>
      </c>
      <c r="F25" s="81">
        <f>SUM(F19:F24)</f>
        <v>164367</v>
      </c>
      <c r="G25" s="81">
        <f>SUM(G19:G24)</f>
        <v>-71198</v>
      </c>
    </row>
    <row r="27" ht="15" customHeight="1">
      <c r="A27" s="67" t="s">
        <v>47</v>
      </c>
    </row>
    <row r="28" spans="2:7" ht="15" customHeight="1">
      <c r="B28" s="67" t="s">
        <v>78</v>
      </c>
      <c r="F28" s="82">
        <v>-193200</v>
      </c>
      <c r="G28" s="83">
        <v>0</v>
      </c>
    </row>
    <row r="29" spans="1:7" ht="15" customHeight="1">
      <c r="A29" s="78" t="s">
        <v>77</v>
      </c>
      <c r="F29" s="81">
        <f>SUM(F27:F28)</f>
        <v>-193200</v>
      </c>
      <c r="G29" s="84">
        <f>SUM(G27:G28)</f>
        <v>0</v>
      </c>
    </row>
    <row r="31" spans="1:7" s="78" customFormat="1" ht="15" customHeight="1">
      <c r="A31" s="78" t="s">
        <v>39</v>
      </c>
      <c r="E31" s="85" t="s">
        <v>11</v>
      </c>
      <c r="F31" s="86">
        <f>F25+F29</f>
        <v>-28833</v>
      </c>
      <c r="G31" s="86">
        <f>G25+G29</f>
        <v>-71198</v>
      </c>
    </row>
    <row r="32" spans="5:7" s="78" customFormat="1" ht="15" customHeight="1">
      <c r="E32" s="85"/>
      <c r="F32" s="87"/>
      <c r="G32" s="87"/>
    </row>
    <row r="33" spans="1:7" s="78" customFormat="1" ht="15" customHeight="1">
      <c r="A33" s="78" t="s">
        <v>61</v>
      </c>
      <c r="E33" s="85"/>
      <c r="F33" s="87">
        <f>32500+932</f>
        <v>33432</v>
      </c>
      <c r="G33" s="87">
        <f>107095+29100+1693</f>
        <v>137888</v>
      </c>
    </row>
    <row r="34" spans="6:7" s="78" customFormat="1" ht="15" customHeight="1">
      <c r="F34" s="88"/>
      <c r="G34" s="88"/>
    </row>
    <row r="35" spans="1:7" s="78" customFormat="1" ht="15" customHeight="1" thickBot="1">
      <c r="A35" s="78" t="s">
        <v>40</v>
      </c>
      <c r="E35" s="85"/>
      <c r="F35" s="89">
        <f>SUM(F31:F34)</f>
        <v>4599</v>
      </c>
      <c r="G35" s="89">
        <f>SUM(G31:G34)</f>
        <v>66690</v>
      </c>
    </row>
    <row r="36" ht="15" customHeight="1" thickTop="1"/>
    <row r="37" ht="15" customHeight="1">
      <c r="H37" s="90"/>
    </row>
    <row r="38" spans="1:8" ht="15" customHeight="1">
      <c r="A38" s="3" t="s">
        <v>41</v>
      </c>
      <c r="H38" s="90"/>
    </row>
    <row r="39" ht="15" customHeight="1">
      <c r="A39" s="3" t="s">
        <v>42</v>
      </c>
    </row>
  </sheetData>
  <printOptions/>
  <pageMargins left="0.75" right="0.5" top="0.75" bottom="0.5" header="0.5" footer="0.5"/>
  <pageSetup fitToHeight="1" fitToWidth="1" horizontalDpi="600" verticalDpi="600" orientation="portrait" paperSize="9" r:id="rId1"/>
  <headerFooter alignWithMargins="0"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Ernst &amp; Young</cp:lastModifiedBy>
  <cp:lastPrinted>2002-10-29T08:18:32Z</cp:lastPrinted>
  <dcterms:created xsi:type="dcterms:W3CDTF">1999-03-24T02:44:56Z</dcterms:created>
  <dcterms:modified xsi:type="dcterms:W3CDTF">2002-10-29T08:18:44Z</dcterms:modified>
  <cp:category/>
  <cp:version/>
  <cp:contentType/>
  <cp:contentStatus/>
</cp:coreProperties>
</file>